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<sst xmlns="http://schemas.openxmlformats.org/spreadsheetml/2006/main" count="159" uniqueCount="51">
  <si>
    <t>ИНФОРМАЦИЯ О НАЧИСЛЕННЫХ, СОБРАННЫХ И ИЗРАСХОДОВАННЫХ СРЕДСТВАХ 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</si>
  <si>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</si>
  <si>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</si>
  <si>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</si>
  <si>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</si>
  <si>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</si>
  <si>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</si>
  <si>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</si>
  <si>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</si>
  <si>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</si>
  <si>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</si>
  <si>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</si>
  <si>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</si>
  <si>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 xml:space="preserve">Ждановская </t>
  </si>
  <si>
    <t>15А</t>
  </si>
  <si>
    <t>01.02.2015 г</t>
  </si>
  <si>
    <t>ИТОГО ПО ДОМУ</t>
  </si>
  <si>
    <t>Январь 2018г.</t>
  </si>
  <si>
    <t>Вид работ</t>
  </si>
  <si>
    <t>Место проведения работ</t>
  </si>
  <si>
    <t>Ремонт электроснабжения  (смена автомата в ЩЭ)  жилого дома</t>
  </si>
  <si>
    <t>Ждановская 15 А</t>
  </si>
  <si>
    <t>кв.1</t>
  </si>
  <si>
    <t>Апрель 2018 г</t>
  </si>
  <si>
    <t>установка адресной таблички</t>
  </si>
  <si>
    <t>ждановская 15 А</t>
  </si>
  <si>
    <t>смена автомата в ЩЭ</t>
  </si>
  <si>
    <t>кв. 25</t>
  </si>
  <si>
    <t>кв. 32</t>
  </si>
  <si>
    <t>Май 2018г</t>
  </si>
  <si>
    <t>Установка информационной таблички</t>
  </si>
  <si>
    <t>Август 2018г</t>
  </si>
  <si>
    <t>Ремонт электроосвещения   (смена лампы)  жилого дома</t>
  </si>
  <si>
    <t>ноябрь 2018г.</t>
  </si>
  <si>
    <t xml:space="preserve">установка замка на ВРУ </t>
  </si>
  <si>
    <t>декабрь 2018г.</t>
  </si>
  <si>
    <t>\</t>
  </si>
  <si>
    <t>Прошу снять работу с лиц.счета по статье т/р  (установка адресной таблички)</t>
  </si>
  <si>
    <t>устройство мусорных контейнеров на территории жилого дома</t>
  </si>
  <si>
    <t>Январь 2018 г.</t>
  </si>
  <si>
    <t xml:space="preserve">Т/о общедомовых приборов учета электроэнергии </t>
  </si>
  <si>
    <t>Февраль 2018 г</t>
  </si>
  <si>
    <t>Март 2018 г</t>
  </si>
  <si>
    <t>ИТОГО</t>
  </si>
  <si>
    <t>Окраска деревьев и ж/б бордюров</t>
  </si>
  <si>
    <t>Уборка подъездов (мытье окон)</t>
  </si>
  <si>
    <t>Подъезд №1,2</t>
  </si>
  <si>
    <t>Июнь 2018г</t>
  </si>
  <si>
    <t>Июль 2018г</t>
  </si>
  <si>
    <t>Сентябрь 2018г.</t>
  </si>
  <si>
    <t>октябрь 2018г.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</si>
</sst>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7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1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6" fillId="36" borderId="10" xfId="0" applyNumberFormat="1" applyFont="1" applyFill="1" applyBorder="1" applyAlignment="1">
      <alignment horizontal="center" wrapText="1"/>
    </xf>
    <xf numFmtId="0" fontId="7" fillId="36" borderId="10" xfId="0" applyNumberFormat="1" applyFont="1" applyFill="1" applyBorder="1" applyAlignment="1">
      <alignment horizontal="center" wrapText="1"/>
    </xf>
    <xf numFmtId="0" fontId="7" fillId="36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justify" wrapText="1"/>
    </xf>
    <xf numFmtId="0" fontId="11" fillId="0" borderId="10" xfId="0" applyFont="1" applyBorder="1" applyAlignment="1">
      <alignment horizontal="center" wrapText="1"/>
    </xf>
    <xf numFmtId="0" fontId="0" fillId="37" borderId="0" xfId="0" applyFill="1" applyAlignment="1">
      <alignment/>
    </xf>
    <xf numFmtId="0" fontId="12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1" fillId="37" borderId="0" xfId="0" applyNumberFormat="1" applyFont="1" applyFill="1" applyBorder="1" applyAlignment="1">
      <alignment horizontal="center"/>
    </xf>
    <xf numFmtId="49" fontId="10" fillId="37" borderId="10" xfId="0" applyNumberFormat="1" applyFont="1" applyFill="1" applyBorder="1" applyAlignment="1">
      <alignment horizontal="center"/>
    </xf>
    <xf numFmtId="0" fontId="10" fillId="37" borderId="10" xfId="0" applyNumberFormat="1" applyFont="1" applyFill="1" applyBorder="1" applyAlignment="1">
      <alignment horizontal="center"/>
    </xf>
    <xf numFmtId="0" fontId="10" fillId="37" borderId="10" xfId="0" applyNumberFormat="1" applyFont="1" applyFill="1" applyBorder="1" applyAlignment="1">
      <alignment horizontal="center" wrapText="1"/>
    </xf>
    <xf numFmtId="0" fontId="1" fillId="37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480">
          <cell r="E2480">
            <v>-208.07</v>
          </cell>
          <cell r="F2480">
            <v>-49604.9</v>
          </cell>
          <cell r="G2480">
            <v>0</v>
          </cell>
          <cell r="H2480">
            <v>0</v>
          </cell>
          <cell r="I2480">
            <v>45731.130000000005</v>
          </cell>
          <cell r="J2480">
            <v>-95336.03</v>
          </cell>
          <cell r="K2480">
            <v>-208.07</v>
          </cell>
        </row>
        <row r="2481">
          <cell r="E2481">
            <v>0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  <cell r="J2481">
            <v>0</v>
          </cell>
          <cell r="K2481">
            <v>0</v>
          </cell>
        </row>
        <row r="2482">
          <cell r="E2482">
            <v>0</v>
          </cell>
          <cell r="F2482">
            <v>-1298.44</v>
          </cell>
          <cell r="G2482">
            <v>0</v>
          </cell>
          <cell r="H2482">
            <v>0</v>
          </cell>
          <cell r="I2482">
            <v>0</v>
          </cell>
          <cell r="J2482">
            <v>-1298.44</v>
          </cell>
          <cell r="K2482">
            <v>0</v>
          </cell>
        </row>
        <row r="2483">
          <cell r="E2483">
            <v>0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  <cell r="J2483">
            <v>0</v>
          </cell>
          <cell r="K2483">
            <v>0</v>
          </cell>
        </row>
        <row r="2484">
          <cell r="E2484">
            <v>0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  <cell r="J2484">
            <v>0</v>
          </cell>
          <cell r="K2484">
            <v>0</v>
          </cell>
        </row>
        <row r="2485">
          <cell r="E2485">
            <v>0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  <cell r="J2485">
            <v>0</v>
          </cell>
          <cell r="K2485">
            <v>0</v>
          </cell>
        </row>
        <row r="2487">
          <cell r="E2487">
            <v>4775.68</v>
          </cell>
          <cell r="F2487">
            <v>37877.38</v>
          </cell>
          <cell r="G2487">
            <v>30918.04</v>
          </cell>
          <cell r="H2487">
            <v>29926.549999999996</v>
          </cell>
          <cell r="I2487">
            <v>3549.1899999999996</v>
          </cell>
          <cell r="J2487">
            <v>64254.73999999999</v>
          </cell>
          <cell r="K2487">
            <v>5767.1700000000055</v>
          </cell>
        </row>
        <row r="2488">
          <cell r="E2488">
            <v>4434.29</v>
          </cell>
          <cell r="F2488">
            <v>-4434.29</v>
          </cell>
          <cell r="G2488">
            <v>40800.880000000005</v>
          </cell>
          <cell r="H2488">
            <v>39492.66</v>
          </cell>
          <cell r="I2488">
            <v>40800.880000000005</v>
          </cell>
          <cell r="J2488">
            <v>-5742.510000000002</v>
          </cell>
          <cell r="K2488">
            <v>5742.510000000002</v>
          </cell>
        </row>
        <row r="2489">
          <cell r="E2489">
            <v>1693.16</v>
          </cell>
          <cell r="F2489">
            <v>27581.64</v>
          </cell>
          <cell r="G2489">
            <v>13146.960000000001</v>
          </cell>
          <cell r="H2489">
            <v>12725.39</v>
          </cell>
          <cell r="I2489">
            <v>0</v>
          </cell>
          <cell r="J2489">
            <v>40307.03</v>
          </cell>
          <cell r="K2489">
            <v>2114.7300000000014</v>
          </cell>
        </row>
        <row r="2490">
          <cell r="E2490">
            <v>391.7</v>
          </cell>
          <cell r="F2490">
            <v>5561.68</v>
          </cell>
          <cell r="G2490">
            <v>2946.79</v>
          </cell>
          <cell r="H2490">
            <v>2852.2200000000003</v>
          </cell>
          <cell r="I2490">
            <v>1135.926</v>
          </cell>
          <cell r="J2490">
            <v>7277.974000000002</v>
          </cell>
          <cell r="K2490">
            <v>486.2699999999995</v>
          </cell>
        </row>
        <row r="2491">
          <cell r="E2491">
            <v>307.33</v>
          </cell>
          <cell r="F2491">
            <v>6443.39</v>
          </cell>
          <cell r="G2491">
            <v>2312.08</v>
          </cell>
          <cell r="H2491">
            <v>2237.8900000000003</v>
          </cell>
          <cell r="I2491">
            <v>0</v>
          </cell>
          <cell r="J2491">
            <v>8681.28</v>
          </cell>
          <cell r="K2491">
            <v>381.5199999999995</v>
          </cell>
        </row>
        <row r="2492">
          <cell r="E2492">
            <v>9.07</v>
          </cell>
          <cell r="F2492">
            <v>189.49</v>
          </cell>
          <cell r="G2492">
            <v>68.01</v>
          </cell>
          <cell r="H2492">
            <v>65.78</v>
          </cell>
          <cell r="I2492">
            <v>0</v>
          </cell>
          <cell r="J2492">
            <v>255.27</v>
          </cell>
          <cell r="K2492">
            <v>11.300000000000011</v>
          </cell>
        </row>
        <row r="2493">
          <cell r="E2493">
            <v>2137.42</v>
          </cell>
          <cell r="F2493">
            <v>-2137.42</v>
          </cell>
          <cell r="G2493">
            <v>21533.809999999998</v>
          </cell>
          <cell r="H2493">
            <v>20843.32</v>
          </cell>
          <cell r="I2493">
            <v>21533.809999999998</v>
          </cell>
          <cell r="J2493">
            <v>-2827.909999999996</v>
          </cell>
          <cell r="K2493">
            <v>2827.909999999996</v>
          </cell>
        </row>
        <row r="2494">
          <cell r="E2494">
            <v>1596.36</v>
          </cell>
          <cell r="F2494">
            <v>1116.44</v>
          </cell>
          <cell r="G2494">
            <v>12013.63</v>
          </cell>
          <cell r="H2494">
            <v>11628.380000000001</v>
          </cell>
          <cell r="I2494">
            <v>12071.728219999999</v>
          </cell>
          <cell r="J2494">
            <v>673.0917800000025</v>
          </cell>
          <cell r="K2494">
            <v>1981.6099999999988</v>
          </cell>
        </row>
        <row r="2495">
          <cell r="E2495">
            <v>274.04</v>
          </cell>
          <cell r="F2495">
            <v>5748.44</v>
          </cell>
          <cell r="G2495">
            <v>2062.71</v>
          </cell>
          <cell r="H2495">
            <v>1996.5600000000002</v>
          </cell>
          <cell r="I2495">
            <v>0</v>
          </cell>
          <cell r="J2495">
            <v>7745</v>
          </cell>
          <cell r="K2495">
            <v>340.1899999999998</v>
          </cell>
        </row>
        <row r="2497">
          <cell r="E2497">
            <v>6337.59</v>
          </cell>
          <cell r="F2497">
            <v>-6337.59</v>
          </cell>
          <cell r="G2497">
            <v>49867.62</v>
          </cell>
          <cell r="H2497">
            <v>48496.45999999999</v>
          </cell>
          <cell r="I2497">
            <v>49867.62</v>
          </cell>
          <cell r="J2497">
            <v>-7708.750000000007</v>
          </cell>
          <cell r="K2497">
            <v>7708.750000000015</v>
          </cell>
        </row>
        <row r="2498">
          <cell r="E2498">
            <v>-181.01</v>
          </cell>
          <cell r="F2498">
            <v>181.01</v>
          </cell>
          <cell r="G2498">
            <v>38767.08</v>
          </cell>
          <cell r="H2498">
            <v>37820.47</v>
          </cell>
          <cell r="I2498">
            <v>38767.08</v>
          </cell>
          <cell r="J2498">
            <v>-765.5999999999985</v>
          </cell>
          <cell r="K2498">
            <v>765.5999999999985</v>
          </cell>
        </row>
        <row r="2499">
          <cell r="E2499">
            <v>3004.15</v>
          </cell>
          <cell r="F2499">
            <v>-3004.15</v>
          </cell>
          <cell r="G2499">
            <v>1380.12</v>
          </cell>
          <cell r="H2499">
            <v>1324.75</v>
          </cell>
          <cell r="I2499">
            <v>1380.12</v>
          </cell>
          <cell r="J2499">
            <v>-3059.52</v>
          </cell>
          <cell r="K2499">
            <v>3059.5200000000004</v>
          </cell>
        </row>
        <row r="2500">
          <cell r="E2500">
            <v>0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  <cell r="J2500">
            <v>0</v>
          </cell>
          <cell r="K2500">
            <v>0</v>
          </cell>
        </row>
        <row r="2501">
          <cell r="E2501">
            <v>455.99</v>
          </cell>
          <cell r="F2501">
            <v>-455.99</v>
          </cell>
          <cell r="G2501">
            <v>8613.630000000001</v>
          </cell>
          <cell r="H2501">
            <v>8323.03</v>
          </cell>
          <cell r="I2501">
            <v>8613.630000000001</v>
          </cell>
          <cell r="J2501">
            <v>-746.5900000000001</v>
          </cell>
          <cell r="K2501">
            <v>746.5900000000001</v>
          </cell>
        </row>
        <row r="2502">
          <cell r="E2502">
            <v>5267.38</v>
          </cell>
          <cell r="F2502">
            <v>-5267.38</v>
          </cell>
          <cell r="G2502">
            <v>57111.93</v>
          </cell>
          <cell r="H2502">
            <v>53076.899999999994</v>
          </cell>
          <cell r="I2502">
            <v>57111.93</v>
          </cell>
          <cell r="J2502">
            <v>-9302.410000000003</v>
          </cell>
          <cell r="K2502">
            <v>9302.410000000003</v>
          </cell>
        </row>
        <row r="2503">
          <cell r="E2503">
            <v>5639.97</v>
          </cell>
          <cell r="F2503">
            <v>-5639.97</v>
          </cell>
          <cell r="G2503">
            <v>46468.14</v>
          </cell>
          <cell r="H2503">
            <v>45100.520000000004</v>
          </cell>
          <cell r="I2503">
            <v>46468.14</v>
          </cell>
          <cell r="J2503">
            <v>-7007.5899999999965</v>
          </cell>
          <cell r="K2503">
            <v>7007.5899999999965</v>
          </cell>
        </row>
        <row r="2504">
          <cell r="E2504">
            <v>4088.99</v>
          </cell>
          <cell r="F2504">
            <v>-4088.99</v>
          </cell>
          <cell r="G2504">
            <v>40800.78</v>
          </cell>
          <cell r="H2504">
            <v>39139.950000000004</v>
          </cell>
          <cell r="I2504">
            <v>40800.78</v>
          </cell>
          <cell r="J2504">
            <v>-5749.819999999992</v>
          </cell>
          <cell r="K2504">
            <v>5749.819999999992</v>
          </cell>
        </row>
        <row r="2505">
          <cell r="E2505">
            <v>0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  <cell r="J2505">
            <v>0</v>
          </cell>
          <cell r="K250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0" zoomScaleNormal="80" zoomScalePageLayoutView="0" workbookViewId="0" topLeftCell="A1">
      <selection activeCell="A34" sqref="A34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18.140625" style="0" customWidth="1"/>
    <col min="5" max="5" width="16.57421875" style="0" customWidth="1"/>
    <col min="6" max="6" width="18.421875" style="0" customWidth="1"/>
    <col min="7" max="7" width="13.140625" style="0" customWidth="1"/>
    <col min="8" max="8" width="21.00390625" style="0" customWidth="1"/>
    <col min="9" max="9" width="16.00390625" style="0" customWidth="1"/>
    <col min="10" max="10" width="21.00390625" style="0" customWidth="1"/>
    <col min="11" max="11" width="16.28125" style="0" customWidth="1"/>
  </cols>
  <sheetData>
    <row r="1" spans="1:11" ht="18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4" t="s">
        <v>1</v>
      </c>
      <c r="B3" s="35" t="s">
        <v>2</v>
      </c>
      <c r="C3" s="35"/>
      <c r="D3" s="36" t="s">
        <v>3</v>
      </c>
      <c r="E3" s="36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</row>
    <row r="4" spans="1:11" ht="29.25" customHeight="1">
      <c r="A4" s="34"/>
      <c r="B4" s="5" t="s">
        <v>11</v>
      </c>
      <c r="C4" s="5" t="s">
        <v>12</v>
      </c>
      <c r="D4" s="36"/>
      <c r="E4" s="36"/>
      <c r="F4" s="37"/>
      <c r="G4" s="37"/>
      <c r="H4" s="37"/>
      <c r="I4" s="37"/>
      <c r="J4" s="37"/>
      <c r="K4" s="36"/>
    </row>
    <row r="5" spans="1:11" ht="18" customHeight="1">
      <c r="A5" s="6"/>
      <c r="B5" s="7" t="s">
        <v>13</v>
      </c>
      <c r="C5" s="8" t="s">
        <v>14</v>
      </c>
      <c r="D5" s="6"/>
      <c r="E5" s="6"/>
      <c r="F5" s="6"/>
      <c r="G5" s="6"/>
      <c r="H5" s="6"/>
      <c r="I5" s="6"/>
      <c r="J5" s="6"/>
      <c r="K5" s="9" t="s">
        <v>15</v>
      </c>
    </row>
    <row r="6" spans="1:11" ht="11.25" customHeight="1" hidden="1">
      <c r="A6" s="10">
        <v>2</v>
      </c>
      <c r="B6" s="11"/>
      <c r="C6" s="11"/>
      <c r="D6" s="12">
        <f>'[1]Лицевые счета домов свод'!E2480</f>
        <v>-208.07</v>
      </c>
      <c r="E6" s="12">
        <f>'[1]Лицевые счета домов свод'!F2480</f>
        <v>-49604.9</v>
      </c>
      <c r="F6" s="12">
        <f>'[1]Лицевые счета домов свод'!G2480</f>
        <v>0</v>
      </c>
      <c r="G6" s="12">
        <f>'[1]Лицевые счета домов свод'!H2480</f>
        <v>0</v>
      </c>
      <c r="H6" s="12">
        <f>'[1]Лицевые счета домов свод'!I2480</f>
        <v>45731.130000000005</v>
      </c>
      <c r="I6" s="12">
        <f>'[1]Лицевые счета домов свод'!J2480</f>
        <v>-95336.03</v>
      </c>
      <c r="J6" s="12">
        <f>'[1]Лицевые счета домов свод'!K2480</f>
        <v>-208.07</v>
      </c>
      <c r="K6" s="13"/>
    </row>
    <row r="7" spans="1:11" ht="11.25" customHeight="1" hidden="1">
      <c r="A7" s="11"/>
      <c r="B7" s="11"/>
      <c r="C7" s="11"/>
      <c r="D7" s="12">
        <f>'[1]Лицевые счета домов свод'!E2481</f>
        <v>0</v>
      </c>
      <c r="E7" s="12">
        <f>'[1]Лицевые счета домов свод'!F2481</f>
        <v>0</v>
      </c>
      <c r="F7" s="12">
        <f>'[1]Лицевые счета домов свод'!G2481</f>
        <v>0</v>
      </c>
      <c r="G7" s="12">
        <f>'[1]Лицевые счета домов свод'!H2481</f>
        <v>0</v>
      </c>
      <c r="H7" s="12">
        <f>'[1]Лицевые счета домов свод'!I2481</f>
        <v>0</v>
      </c>
      <c r="I7" s="12">
        <f>'[1]Лицевые счета домов свод'!J2481</f>
        <v>0</v>
      </c>
      <c r="J7" s="12">
        <f>'[1]Лицевые счета домов свод'!K2481</f>
        <v>0</v>
      </c>
      <c r="K7" s="13"/>
    </row>
    <row r="8" spans="1:11" ht="11.25" customHeight="1" hidden="1">
      <c r="A8" s="11"/>
      <c r="B8" s="11"/>
      <c r="C8" s="11"/>
      <c r="D8" s="12">
        <f>'[1]Лицевые счета домов свод'!E2482</f>
        <v>0</v>
      </c>
      <c r="E8" s="12">
        <f>'[1]Лицевые счета домов свод'!F2482</f>
        <v>-1298.44</v>
      </c>
      <c r="F8" s="12">
        <f>'[1]Лицевые счета домов свод'!G2482</f>
        <v>0</v>
      </c>
      <c r="G8" s="12">
        <f>'[1]Лицевые счета домов свод'!H2482</f>
        <v>0</v>
      </c>
      <c r="H8" s="12">
        <f>'[1]Лицевые счета домов свод'!I2482</f>
        <v>0</v>
      </c>
      <c r="I8" s="12">
        <f>'[1]Лицевые счета домов свод'!J2482</f>
        <v>-1298.44</v>
      </c>
      <c r="J8" s="12">
        <f>'[1]Лицевые счета домов свод'!K2482</f>
        <v>0</v>
      </c>
      <c r="K8" s="13"/>
    </row>
    <row r="9" spans="1:11" ht="11.25" customHeight="1" hidden="1">
      <c r="A9" s="11"/>
      <c r="B9" s="11"/>
      <c r="C9" s="11"/>
      <c r="D9" s="12">
        <f>'[1]Лицевые счета домов свод'!E2483</f>
        <v>0</v>
      </c>
      <c r="E9" s="12">
        <f>'[1]Лицевые счета домов свод'!F2483</f>
        <v>0</v>
      </c>
      <c r="F9" s="12">
        <f>'[1]Лицевые счета домов свод'!G2483</f>
        <v>0</v>
      </c>
      <c r="G9" s="12">
        <f>'[1]Лицевые счета домов свод'!H2483</f>
        <v>0</v>
      </c>
      <c r="H9" s="12">
        <f>'[1]Лицевые счета домов свод'!I2483</f>
        <v>0</v>
      </c>
      <c r="I9" s="12">
        <f>'[1]Лицевые счета домов свод'!J2483</f>
        <v>0</v>
      </c>
      <c r="J9" s="12">
        <f>'[1]Лицевые счета домов свод'!K2483</f>
        <v>0</v>
      </c>
      <c r="K9" s="13"/>
    </row>
    <row r="10" spans="1:11" ht="11.25" customHeight="1" hidden="1">
      <c r="A10" s="11"/>
      <c r="B10" s="11"/>
      <c r="C10" s="11"/>
      <c r="D10" s="12">
        <f>'[1]Лицевые счета домов свод'!E2484</f>
        <v>0</v>
      </c>
      <c r="E10" s="12">
        <f>'[1]Лицевые счета домов свод'!F2484</f>
        <v>0</v>
      </c>
      <c r="F10" s="12">
        <f>'[1]Лицевые счета домов свод'!G2484</f>
        <v>0</v>
      </c>
      <c r="G10" s="12">
        <f>'[1]Лицевые счета домов свод'!H2484</f>
        <v>0</v>
      </c>
      <c r="H10" s="12">
        <f>'[1]Лицевые счета домов свод'!I2484</f>
        <v>0</v>
      </c>
      <c r="I10" s="12">
        <f>'[1]Лицевые счета домов свод'!J2484</f>
        <v>0</v>
      </c>
      <c r="J10" s="12">
        <f>'[1]Лицевые счета домов свод'!K2484</f>
        <v>0</v>
      </c>
      <c r="K10" s="13"/>
    </row>
    <row r="11" spans="1:11" ht="11.25" customHeight="1" hidden="1">
      <c r="A11" s="11"/>
      <c r="B11" s="11"/>
      <c r="C11" s="11"/>
      <c r="D11" s="12">
        <f>'[1]Лицевые счета домов свод'!E2485</f>
        <v>0</v>
      </c>
      <c r="E11" s="12">
        <f>'[1]Лицевые счета домов свод'!F2485</f>
        <v>0</v>
      </c>
      <c r="F11" s="12">
        <f>'[1]Лицевые счета домов свод'!G2485</f>
        <v>0</v>
      </c>
      <c r="G11" s="12">
        <f>'[1]Лицевые счета домов свод'!H2485</f>
        <v>0</v>
      </c>
      <c r="H11" s="12">
        <f>'[1]Лицевые счета домов свод'!I2485</f>
        <v>0</v>
      </c>
      <c r="I11" s="12">
        <f>'[1]Лицевые счета домов свод'!J2485</f>
        <v>0</v>
      </c>
      <c r="J11" s="12">
        <f>'[1]Лицевые счета домов свод'!K2485</f>
        <v>0</v>
      </c>
      <c r="K11" s="13"/>
    </row>
    <row r="12" spans="1:11" ht="11.25" customHeight="1" hidden="1">
      <c r="A12" s="11"/>
      <c r="B12" s="11"/>
      <c r="C12" s="11"/>
      <c r="D12" s="4">
        <f aca="true" t="shared" si="0" ref="D12:J12">SUM(D6:D11)</f>
        <v>-208.07</v>
      </c>
      <c r="E12" s="4">
        <f t="shared" si="0"/>
        <v>-50903.340000000004</v>
      </c>
      <c r="F12" s="4">
        <f t="shared" si="0"/>
        <v>0</v>
      </c>
      <c r="G12" s="4">
        <f t="shared" si="0"/>
        <v>0</v>
      </c>
      <c r="H12" s="4">
        <f t="shared" si="0"/>
        <v>45731.130000000005</v>
      </c>
      <c r="I12" s="4">
        <f t="shared" si="0"/>
        <v>-96634.47</v>
      </c>
      <c r="J12" s="4">
        <f t="shared" si="0"/>
        <v>-208.07</v>
      </c>
      <c r="K12" s="14"/>
    </row>
    <row r="13" spans="1:11" ht="11.25" customHeight="1" hidden="1">
      <c r="A13" s="11"/>
      <c r="B13" s="11"/>
      <c r="C13" s="11"/>
      <c r="D13" s="12">
        <f>'[1]Лицевые счета домов свод'!E2487</f>
        <v>4775.68</v>
      </c>
      <c r="E13" s="12">
        <f>'[1]Лицевые счета домов свод'!F2487</f>
        <v>37877.38</v>
      </c>
      <c r="F13" s="12">
        <f>'[1]Лицевые счета домов свод'!G2487</f>
        <v>30918.04</v>
      </c>
      <c r="G13" s="12">
        <f>'[1]Лицевые счета домов свод'!H2487</f>
        <v>29926.549999999996</v>
      </c>
      <c r="H13" s="12">
        <f>'[1]Лицевые счета домов свод'!I2487</f>
        <v>3549.1899999999996</v>
      </c>
      <c r="I13" s="12">
        <f>'[1]Лицевые счета домов свод'!J2487</f>
        <v>64254.73999999999</v>
      </c>
      <c r="J13" s="12">
        <f>'[1]Лицевые счета домов свод'!K2487</f>
        <v>5767.1700000000055</v>
      </c>
      <c r="K13" s="13"/>
    </row>
    <row r="14" spans="1:11" ht="11.25" customHeight="1" hidden="1">
      <c r="A14" s="11"/>
      <c r="B14" s="11"/>
      <c r="C14" s="11"/>
      <c r="D14" s="12">
        <f>'[1]Лицевые счета домов свод'!E2488</f>
        <v>4434.29</v>
      </c>
      <c r="E14" s="12">
        <f>'[1]Лицевые счета домов свод'!F2488</f>
        <v>-4434.29</v>
      </c>
      <c r="F14" s="12">
        <f>'[1]Лицевые счета домов свод'!G2488</f>
        <v>40800.880000000005</v>
      </c>
      <c r="G14" s="12">
        <f>'[1]Лицевые счета домов свод'!H2488</f>
        <v>39492.66</v>
      </c>
      <c r="H14" s="12">
        <f>'[1]Лицевые счета домов свод'!I2488</f>
        <v>40800.880000000005</v>
      </c>
      <c r="I14" s="12">
        <f>'[1]Лицевые счета домов свод'!J2488</f>
        <v>-5742.510000000002</v>
      </c>
      <c r="J14" s="12">
        <f>'[1]Лицевые счета домов свод'!K2488</f>
        <v>5742.510000000002</v>
      </c>
      <c r="K14" s="13"/>
    </row>
    <row r="15" spans="1:11" ht="11.25" customHeight="1" hidden="1">
      <c r="A15" s="11"/>
      <c r="B15" s="11"/>
      <c r="C15" s="11"/>
      <c r="D15" s="12">
        <f>'[1]Лицевые счета домов свод'!E2489</f>
        <v>1693.16</v>
      </c>
      <c r="E15" s="12">
        <f>'[1]Лицевые счета домов свод'!F2489</f>
        <v>27581.64</v>
      </c>
      <c r="F15" s="12">
        <f>'[1]Лицевые счета домов свод'!G2489</f>
        <v>13146.960000000001</v>
      </c>
      <c r="G15" s="12">
        <f>'[1]Лицевые счета домов свод'!H2489</f>
        <v>12725.39</v>
      </c>
      <c r="H15" s="12">
        <f>'[1]Лицевые счета домов свод'!I2489</f>
        <v>0</v>
      </c>
      <c r="I15" s="12">
        <f>'[1]Лицевые счета домов свод'!J2489</f>
        <v>40307.03</v>
      </c>
      <c r="J15" s="12">
        <f>'[1]Лицевые счета домов свод'!K2489</f>
        <v>2114.7300000000014</v>
      </c>
      <c r="K15" s="13"/>
    </row>
    <row r="16" spans="1:11" ht="11.25" customHeight="1" hidden="1">
      <c r="A16" s="11"/>
      <c r="B16" s="11"/>
      <c r="C16" s="11"/>
      <c r="D16" s="12">
        <f>'[1]Лицевые счета домов свод'!E2490</f>
        <v>391.7</v>
      </c>
      <c r="E16" s="12">
        <f>'[1]Лицевые счета домов свод'!F2490</f>
        <v>5561.68</v>
      </c>
      <c r="F16" s="12">
        <f>'[1]Лицевые счета домов свод'!G2490</f>
        <v>2946.79</v>
      </c>
      <c r="G16" s="12">
        <f>'[1]Лицевые счета домов свод'!H2490</f>
        <v>2852.2200000000003</v>
      </c>
      <c r="H16" s="15">
        <f>'[1]Лицевые счета домов свод'!I2490</f>
        <v>1135.926</v>
      </c>
      <c r="I16" s="12">
        <f>'[1]Лицевые счета домов свод'!J2490</f>
        <v>7277.974000000002</v>
      </c>
      <c r="J16" s="12">
        <f>'[1]Лицевые счета домов свод'!K2490</f>
        <v>486.2699999999995</v>
      </c>
      <c r="K16" s="13"/>
    </row>
    <row r="17" spans="1:11" ht="11.25" customHeight="1" hidden="1">
      <c r="A17" s="11"/>
      <c r="B17" s="11"/>
      <c r="C17" s="11"/>
      <c r="D17" s="12">
        <f>'[1]Лицевые счета домов свод'!E2491</f>
        <v>307.33</v>
      </c>
      <c r="E17" s="12">
        <f>'[1]Лицевые счета домов свод'!F2491</f>
        <v>6443.39</v>
      </c>
      <c r="F17" s="12">
        <f>'[1]Лицевые счета домов свод'!G2491</f>
        <v>2312.08</v>
      </c>
      <c r="G17" s="12">
        <f>'[1]Лицевые счета домов свод'!H2491</f>
        <v>2237.8900000000003</v>
      </c>
      <c r="H17" s="12">
        <f>'[1]Лицевые счета домов свод'!I2491</f>
        <v>0</v>
      </c>
      <c r="I17" s="12">
        <f>'[1]Лицевые счета домов свод'!J2491</f>
        <v>8681.28</v>
      </c>
      <c r="J17" s="12">
        <f>'[1]Лицевые счета домов свод'!K2491</f>
        <v>381.5199999999995</v>
      </c>
      <c r="K17" s="13"/>
    </row>
    <row r="18" spans="1:11" ht="11.25" customHeight="1" hidden="1">
      <c r="A18" s="11"/>
      <c r="B18" s="11"/>
      <c r="C18" s="11"/>
      <c r="D18" s="12">
        <f>'[1]Лицевые счета домов свод'!E2492</f>
        <v>9.07</v>
      </c>
      <c r="E18" s="12">
        <f>'[1]Лицевые счета домов свод'!F2492</f>
        <v>189.49</v>
      </c>
      <c r="F18" s="12">
        <f>'[1]Лицевые счета домов свод'!G2492</f>
        <v>68.01</v>
      </c>
      <c r="G18" s="12">
        <f>'[1]Лицевые счета домов свод'!H2492</f>
        <v>65.78</v>
      </c>
      <c r="H18" s="12">
        <f>'[1]Лицевые счета домов свод'!I2492</f>
        <v>0</v>
      </c>
      <c r="I18" s="12">
        <f>'[1]Лицевые счета домов свод'!J2492</f>
        <v>255.27</v>
      </c>
      <c r="J18" s="12">
        <f>'[1]Лицевые счета домов свод'!K2492</f>
        <v>11.300000000000011</v>
      </c>
      <c r="K18" s="13"/>
    </row>
    <row r="19" spans="1:11" ht="11.25" customHeight="1" hidden="1">
      <c r="A19" s="11"/>
      <c r="B19" s="11"/>
      <c r="C19" s="11"/>
      <c r="D19" s="12">
        <f>'[1]Лицевые счета домов свод'!E2493</f>
        <v>2137.42</v>
      </c>
      <c r="E19" s="12">
        <f>'[1]Лицевые счета домов свод'!F2493</f>
        <v>-2137.42</v>
      </c>
      <c r="F19" s="12">
        <f>'[1]Лицевые счета домов свод'!G2493</f>
        <v>21533.809999999998</v>
      </c>
      <c r="G19" s="12">
        <f>'[1]Лицевые счета домов свод'!H2493</f>
        <v>20843.32</v>
      </c>
      <c r="H19" s="12">
        <f>'[1]Лицевые счета домов свод'!I2493</f>
        <v>21533.809999999998</v>
      </c>
      <c r="I19" s="12">
        <f>'[1]Лицевые счета домов свод'!J2493</f>
        <v>-2827.909999999996</v>
      </c>
      <c r="J19" s="12">
        <f>'[1]Лицевые счета домов свод'!K2493</f>
        <v>2827.909999999996</v>
      </c>
      <c r="K19" s="13"/>
    </row>
    <row r="20" spans="1:11" ht="11.25" customHeight="1" hidden="1">
      <c r="A20" s="11"/>
      <c r="B20" s="11"/>
      <c r="C20" s="11"/>
      <c r="D20" s="12">
        <f>'[1]Лицевые счета домов свод'!E2494</f>
        <v>1596.36</v>
      </c>
      <c r="E20" s="12">
        <f>'[1]Лицевые счета домов свод'!F2494</f>
        <v>1116.44</v>
      </c>
      <c r="F20" s="12">
        <f>'[1]Лицевые счета домов свод'!G2494</f>
        <v>12013.63</v>
      </c>
      <c r="G20" s="12">
        <f>'[1]Лицевые счета домов свод'!H2494</f>
        <v>11628.380000000001</v>
      </c>
      <c r="H20" s="15">
        <f>'[1]Лицевые счета домов свод'!I2494</f>
        <v>12071.728219999999</v>
      </c>
      <c r="I20" s="15">
        <f>'[1]Лицевые счета домов свод'!J2494</f>
        <v>673.0917800000025</v>
      </c>
      <c r="J20" s="12">
        <f>'[1]Лицевые счета домов свод'!K2494</f>
        <v>1981.6099999999988</v>
      </c>
      <c r="K20" s="13"/>
    </row>
    <row r="21" spans="1:11" ht="11.25" customHeight="1" hidden="1">
      <c r="A21" s="11"/>
      <c r="B21" s="11"/>
      <c r="C21" s="11"/>
      <c r="D21" s="12">
        <f>'[1]Лицевые счета домов свод'!E2495</f>
        <v>274.04</v>
      </c>
      <c r="E21" s="12">
        <f>'[1]Лицевые счета домов свод'!F2495</f>
        <v>5748.44</v>
      </c>
      <c r="F21" s="12">
        <f>'[1]Лицевые счета домов свод'!G2495</f>
        <v>2062.71</v>
      </c>
      <c r="G21" s="12">
        <f>'[1]Лицевые счета домов свод'!H2495</f>
        <v>1996.5600000000002</v>
      </c>
      <c r="H21" s="12">
        <f>'[1]Лицевые счета домов свод'!I2495</f>
        <v>0</v>
      </c>
      <c r="I21" s="12">
        <f>'[1]Лицевые счета домов свод'!J2495</f>
        <v>7745</v>
      </c>
      <c r="J21" s="12">
        <f>'[1]Лицевые счета домов свод'!K2495</f>
        <v>340.1899999999998</v>
      </c>
      <c r="K21" s="13"/>
    </row>
    <row r="22" spans="1:11" ht="11.25" customHeight="1" hidden="1">
      <c r="A22" s="11"/>
      <c r="B22" s="11"/>
      <c r="C22" s="11"/>
      <c r="D22" s="4">
        <f aca="true" t="shared" si="1" ref="D22:J22">SUM(D13:D21)</f>
        <v>15619.050000000003</v>
      </c>
      <c r="E22" s="4">
        <f t="shared" si="1"/>
        <v>77946.75000000001</v>
      </c>
      <c r="F22" s="4">
        <f t="shared" si="1"/>
        <v>125802.91000000002</v>
      </c>
      <c r="G22" s="4">
        <f t="shared" si="1"/>
        <v>121768.75</v>
      </c>
      <c r="H22" s="16">
        <f t="shared" si="1"/>
        <v>79091.53422000002</v>
      </c>
      <c r="I22" s="16">
        <f t="shared" si="1"/>
        <v>120623.96577999998</v>
      </c>
      <c r="J22" s="4">
        <f t="shared" si="1"/>
        <v>19653.210000000003</v>
      </c>
      <c r="K22" s="14"/>
    </row>
    <row r="23" spans="1:11" ht="11.25" customHeight="1" hidden="1">
      <c r="A23" s="11"/>
      <c r="B23" s="11"/>
      <c r="C23" s="11"/>
      <c r="D23" s="12">
        <f>'[1]Лицевые счета домов свод'!E2497</f>
        <v>6337.59</v>
      </c>
      <c r="E23" s="12">
        <f>'[1]Лицевые счета домов свод'!F2497</f>
        <v>-6337.59</v>
      </c>
      <c r="F23" s="12">
        <f>'[1]Лицевые счета домов свод'!G2497</f>
        <v>49867.62</v>
      </c>
      <c r="G23" s="12">
        <f>'[1]Лицевые счета домов свод'!H2497</f>
        <v>48496.45999999999</v>
      </c>
      <c r="H23" s="12">
        <f>'[1]Лицевые счета домов свод'!I2497</f>
        <v>49867.62</v>
      </c>
      <c r="I23" s="12">
        <f>'[1]Лицевые счета домов свод'!J2497</f>
        <v>-7708.750000000007</v>
      </c>
      <c r="J23" s="12">
        <f>'[1]Лицевые счета домов свод'!K2497</f>
        <v>7708.750000000015</v>
      </c>
      <c r="K23" s="13"/>
    </row>
    <row r="24" spans="1:11" ht="11.25" customHeight="1" hidden="1">
      <c r="A24" s="11"/>
      <c r="B24" s="11"/>
      <c r="C24" s="11"/>
      <c r="D24" s="12">
        <f>'[1]Лицевые счета домов свод'!E2498</f>
        <v>-181.01</v>
      </c>
      <c r="E24" s="12">
        <f>'[1]Лицевые счета домов свод'!F2498</f>
        <v>181.01</v>
      </c>
      <c r="F24" s="12">
        <f>'[1]Лицевые счета домов свод'!G2498</f>
        <v>38767.08</v>
      </c>
      <c r="G24" s="12">
        <f>'[1]Лицевые счета домов свод'!H2498</f>
        <v>37820.47</v>
      </c>
      <c r="H24" s="12">
        <f>'[1]Лицевые счета домов свод'!I2498</f>
        <v>38767.08</v>
      </c>
      <c r="I24" s="12">
        <f>'[1]Лицевые счета домов свод'!J2498</f>
        <v>-765.5999999999985</v>
      </c>
      <c r="J24" s="12">
        <f>'[1]Лицевые счета домов свод'!K2498</f>
        <v>765.5999999999985</v>
      </c>
      <c r="K24" s="13"/>
    </row>
    <row r="25" spans="1:11" ht="11.25" customHeight="1" hidden="1">
      <c r="A25" s="11"/>
      <c r="B25" s="11"/>
      <c r="C25" s="11"/>
      <c r="D25" s="12">
        <f>'[1]Лицевые счета домов свод'!E2499</f>
        <v>3004.15</v>
      </c>
      <c r="E25" s="12">
        <f>'[1]Лицевые счета домов свод'!F2499</f>
        <v>-3004.15</v>
      </c>
      <c r="F25" s="12">
        <f>'[1]Лицевые счета домов свод'!G2499</f>
        <v>1380.12</v>
      </c>
      <c r="G25" s="12">
        <f>'[1]Лицевые счета домов свод'!H2499</f>
        <v>1324.75</v>
      </c>
      <c r="H25" s="12">
        <f>'[1]Лицевые счета домов свод'!I2499</f>
        <v>1380.12</v>
      </c>
      <c r="I25" s="12">
        <f>'[1]Лицевые счета домов свод'!J2499</f>
        <v>-3059.52</v>
      </c>
      <c r="J25" s="12">
        <f>'[1]Лицевые счета домов свод'!K2499</f>
        <v>3059.5200000000004</v>
      </c>
      <c r="K25" s="13"/>
    </row>
    <row r="26" spans="1:11" ht="11.25" customHeight="1" hidden="1">
      <c r="A26" s="11"/>
      <c r="B26" s="11"/>
      <c r="C26" s="11"/>
      <c r="D26" s="12">
        <f>'[1]Лицевые счета домов свод'!E2500</f>
        <v>0</v>
      </c>
      <c r="E26" s="12">
        <f>'[1]Лицевые счета домов свод'!F2500</f>
        <v>0</v>
      </c>
      <c r="F26" s="12">
        <f>'[1]Лицевые счета домов свод'!G2500</f>
        <v>0</v>
      </c>
      <c r="G26" s="12">
        <f>'[1]Лицевые счета домов свод'!H2500</f>
        <v>0</v>
      </c>
      <c r="H26" s="12">
        <f>'[1]Лицевые счета домов свод'!I2500</f>
        <v>0</v>
      </c>
      <c r="I26" s="12">
        <f>'[1]Лицевые счета домов свод'!J2500</f>
        <v>0</v>
      </c>
      <c r="J26" s="12">
        <f>'[1]Лицевые счета домов свод'!K2500</f>
        <v>0</v>
      </c>
      <c r="K26" s="13"/>
    </row>
    <row r="27" spans="1:11" ht="11.25" customHeight="1" hidden="1">
      <c r="A27" s="11"/>
      <c r="B27" s="11"/>
      <c r="C27" s="11"/>
      <c r="D27" s="12">
        <f>'[1]Лицевые счета домов свод'!E2501</f>
        <v>455.99</v>
      </c>
      <c r="E27" s="12">
        <f>'[1]Лицевые счета домов свод'!F2501</f>
        <v>-455.99</v>
      </c>
      <c r="F27" s="12">
        <f>'[1]Лицевые счета домов свод'!G2501</f>
        <v>8613.630000000001</v>
      </c>
      <c r="G27" s="12">
        <f>'[1]Лицевые счета домов свод'!H2501</f>
        <v>8323.03</v>
      </c>
      <c r="H27" s="12">
        <f>'[1]Лицевые счета домов свод'!I2501</f>
        <v>8613.630000000001</v>
      </c>
      <c r="I27" s="12">
        <f>'[1]Лицевые счета домов свод'!J2501</f>
        <v>-746.5900000000001</v>
      </c>
      <c r="J27" s="12">
        <f>'[1]Лицевые счета домов свод'!K2501</f>
        <v>746.5900000000001</v>
      </c>
      <c r="K27" s="13"/>
    </row>
    <row r="28" spans="1:11" ht="11.25" customHeight="1" hidden="1">
      <c r="A28" s="11"/>
      <c r="B28" s="11"/>
      <c r="C28" s="11"/>
      <c r="D28" s="12">
        <f>'[1]Лицевые счета домов свод'!E2502</f>
        <v>5267.38</v>
      </c>
      <c r="E28" s="12">
        <f>'[1]Лицевые счета домов свод'!F2502</f>
        <v>-5267.38</v>
      </c>
      <c r="F28" s="12">
        <f>'[1]Лицевые счета домов свод'!G2502</f>
        <v>57111.93</v>
      </c>
      <c r="G28" s="12">
        <f>'[1]Лицевые счета домов свод'!H2502</f>
        <v>53076.899999999994</v>
      </c>
      <c r="H28" s="12">
        <f>'[1]Лицевые счета домов свод'!I2502</f>
        <v>57111.93</v>
      </c>
      <c r="I28" s="12">
        <f>'[1]Лицевые счета домов свод'!J2502</f>
        <v>-9302.410000000003</v>
      </c>
      <c r="J28" s="12">
        <f>'[1]Лицевые счета домов свод'!K2502</f>
        <v>9302.410000000003</v>
      </c>
      <c r="K28" s="13"/>
    </row>
    <row r="29" spans="1:11" ht="11.25" customHeight="1" hidden="1">
      <c r="A29" s="11"/>
      <c r="B29" s="11"/>
      <c r="C29" s="11"/>
      <c r="D29" s="12">
        <f>'[1]Лицевые счета домов свод'!E2503</f>
        <v>5639.97</v>
      </c>
      <c r="E29" s="12">
        <f>'[1]Лицевые счета домов свод'!F2503</f>
        <v>-5639.97</v>
      </c>
      <c r="F29" s="12">
        <f>'[1]Лицевые счета домов свод'!G2503</f>
        <v>46468.14</v>
      </c>
      <c r="G29" s="12">
        <f>'[1]Лицевые счета домов свод'!H2503</f>
        <v>45100.520000000004</v>
      </c>
      <c r="H29" s="12">
        <f>'[1]Лицевые счета домов свод'!I2503</f>
        <v>46468.14</v>
      </c>
      <c r="I29" s="12">
        <f>'[1]Лицевые счета домов свод'!J2503</f>
        <v>-7007.5899999999965</v>
      </c>
      <c r="J29" s="12">
        <f>'[1]Лицевые счета домов свод'!K2503</f>
        <v>7007.5899999999965</v>
      </c>
      <c r="K29" s="13"/>
    </row>
    <row r="30" spans="1:11" ht="11.25" customHeight="1" hidden="1">
      <c r="A30" s="11"/>
      <c r="B30" s="11"/>
      <c r="C30" s="11"/>
      <c r="D30" s="12">
        <f>'[1]Лицевые счета домов свод'!E2504</f>
        <v>4088.99</v>
      </c>
      <c r="E30" s="12">
        <f>'[1]Лицевые счета домов свод'!F2504</f>
        <v>-4088.99</v>
      </c>
      <c r="F30" s="12">
        <f>'[1]Лицевые счета домов свод'!G2504</f>
        <v>40800.78</v>
      </c>
      <c r="G30" s="12">
        <f>'[1]Лицевые счета домов свод'!H2504</f>
        <v>39139.950000000004</v>
      </c>
      <c r="H30" s="12">
        <f>'[1]Лицевые счета домов свод'!I2504</f>
        <v>40800.78</v>
      </c>
      <c r="I30" s="12">
        <f>'[1]Лицевые счета домов свод'!J2504</f>
        <v>-5749.819999999992</v>
      </c>
      <c r="J30" s="12">
        <f>'[1]Лицевые счета домов свод'!K2504</f>
        <v>5749.819999999992</v>
      </c>
      <c r="K30" s="13"/>
    </row>
    <row r="31" spans="1:11" ht="11.25" customHeight="1" hidden="1">
      <c r="A31" s="11"/>
      <c r="B31" s="11"/>
      <c r="C31" s="11"/>
      <c r="D31" s="12">
        <f>'[1]Лицевые счета домов свод'!E2505</f>
        <v>0</v>
      </c>
      <c r="E31" s="12">
        <f>'[1]Лицевые счета домов свод'!F2505</f>
        <v>0</v>
      </c>
      <c r="F31" s="12">
        <f>'[1]Лицевые счета домов свод'!G2505</f>
        <v>0</v>
      </c>
      <c r="G31" s="12">
        <f>'[1]Лицевые счета домов свод'!H2505</f>
        <v>0</v>
      </c>
      <c r="H31" s="12">
        <f>'[1]Лицевые счета домов свод'!I2505</f>
        <v>0</v>
      </c>
      <c r="I31" s="12">
        <f>'[1]Лицевые счета домов свод'!J2505</f>
        <v>0</v>
      </c>
      <c r="J31" s="12">
        <f>'[1]Лицевые счета домов свод'!K2505</f>
        <v>0</v>
      </c>
      <c r="K31" s="13"/>
    </row>
    <row r="32" spans="1:11" ht="18" customHeight="1">
      <c r="A32" s="6"/>
      <c r="B32" s="38" t="s">
        <v>16</v>
      </c>
      <c r="C32" s="38"/>
      <c r="D32" s="17">
        <f aca="true" t="shared" si="2" ref="D32:J32">SUM(D23:D31)+D22+D12</f>
        <v>40024.04</v>
      </c>
      <c r="E32" s="17">
        <f t="shared" si="2"/>
        <v>2430.350000000013</v>
      </c>
      <c r="F32" s="17">
        <f t="shared" si="2"/>
        <v>368812.21</v>
      </c>
      <c r="G32" s="17">
        <f t="shared" si="2"/>
        <v>355050.83</v>
      </c>
      <c r="H32" s="18">
        <f t="shared" si="2"/>
        <v>367831.96422</v>
      </c>
      <c r="I32" s="18">
        <f t="shared" si="2"/>
        <v>-10350.784220000016</v>
      </c>
      <c r="J32" s="17">
        <f t="shared" si="2"/>
        <v>53785.420000000006</v>
      </c>
      <c r="K32" s="6"/>
    </row>
  </sheetData>
  <sheetProtection password="CC47" sheet="1" objects="1" scenarios="1" selectLockedCells="1" selectUnlockedCells="1"/>
  <mergeCells count="12">
    <mergeCell ref="K3:K4"/>
    <mergeCell ref="B32:C32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="80" zoomScaleNormal="80" zoomScalePageLayoutView="0" workbookViewId="0" topLeftCell="A1">
      <selection activeCell="A22" sqref="A5:IV32"/>
    </sheetView>
  </sheetViews>
  <sheetFormatPr defaultColWidth="11.57421875" defaultRowHeight="12.75"/>
  <cols>
    <col min="1" max="1" width="8.7109375" style="0" customWidth="1"/>
    <col min="2" max="2" width="48.140625" style="19" customWidth="1"/>
    <col min="3" max="3" width="23.57421875" style="0" customWidth="1"/>
    <col min="4" max="4" width="34.7109375" style="0" customWidth="1"/>
  </cols>
  <sheetData>
    <row r="1" spans="1:4" ht="18">
      <c r="A1" s="39" t="s">
        <v>17</v>
      </c>
      <c r="B1" s="39"/>
      <c r="C1" s="39"/>
      <c r="D1" s="39"/>
    </row>
    <row r="2" spans="1:4" ht="15.75">
      <c r="A2" s="20" t="s">
        <v>1</v>
      </c>
      <c r="B2" s="21" t="s">
        <v>18</v>
      </c>
      <c r="C2" s="22" t="s">
        <v>2</v>
      </c>
      <c r="D2" s="22" t="s">
        <v>19</v>
      </c>
    </row>
    <row r="3" spans="1:4" ht="28.5">
      <c r="A3" s="23">
        <v>1</v>
      </c>
      <c r="B3" s="24" t="s">
        <v>20</v>
      </c>
      <c r="C3" s="23" t="s">
        <v>21</v>
      </c>
      <c r="D3" s="25" t="s">
        <v>22</v>
      </c>
    </row>
    <row r="4" spans="1:4" ht="18">
      <c r="A4" s="39" t="s">
        <v>23</v>
      </c>
      <c r="B4" s="39"/>
      <c r="C4" s="39"/>
      <c r="D4" s="39"/>
    </row>
    <row r="5" spans="1:4" ht="15.75">
      <c r="A5" s="20" t="s">
        <v>1</v>
      </c>
      <c r="B5" s="21" t="s">
        <v>18</v>
      </c>
      <c r="C5" s="22" t="s">
        <v>2</v>
      </c>
      <c r="D5" s="21" t="s">
        <v>19</v>
      </c>
    </row>
    <row r="6" spans="1:4" ht="14.25">
      <c r="A6" s="23">
        <v>2</v>
      </c>
      <c r="B6" s="26" t="s">
        <v>24</v>
      </c>
      <c r="C6" s="23" t="s">
        <v>25</v>
      </c>
      <c r="D6" s="25"/>
    </row>
    <row r="7" spans="1:4" ht="14.25">
      <c r="A7" s="23">
        <v>3</v>
      </c>
      <c r="B7" s="24" t="s">
        <v>26</v>
      </c>
      <c r="C7" s="23" t="s">
        <v>25</v>
      </c>
      <c r="D7" s="25" t="s">
        <v>27</v>
      </c>
    </row>
    <row r="8" spans="1:4" ht="14.25">
      <c r="A8" s="23">
        <v>4</v>
      </c>
      <c r="B8" s="24" t="s">
        <v>26</v>
      </c>
      <c r="C8" s="23" t="s">
        <v>25</v>
      </c>
      <c r="D8" s="25" t="s">
        <v>28</v>
      </c>
    </row>
    <row r="9" spans="1:4" ht="18">
      <c r="A9" s="40" t="s">
        <v>29</v>
      </c>
      <c r="B9" s="40"/>
      <c r="C9" s="40"/>
      <c r="D9" s="40"/>
    </row>
    <row r="10" spans="1:4" ht="15.75">
      <c r="A10" s="20" t="s">
        <v>1</v>
      </c>
      <c r="B10" s="21" t="s">
        <v>18</v>
      </c>
      <c r="C10" s="22" t="s">
        <v>2</v>
      </c>
      <c r="D10" s="21" t="s">
        <v>19</v>
      </c>
    </row>
    <row r="11" spans="1:4" ht="14.25">
      <c r="A11" s="23">
        <v>1</v>
      </c>
      <c r="B11" s="24" t="s">
        <v>30</v>
      </c>
      <c r="C11" s="24" t="s">
        <v>21</v>
      </c>
      <c r="D11" s="24"/>
    </row>
    <row r="12" spans="1:4" ht="18">
      <c r="A12" s="41" t="s">
        <v>31</v>
      </c>
      <c r="B12" s="41"/>
      <c r="C12" s="41"/>
      <c r="D12" s="41"/>
    </row>
    <row r="13" spans="1:4" ht="15.75">
      <c r="A13" s="20" t="s">
        <v>1</v>
      </c>
      <c r="B13" s="21" t="s">
        <v>18</v>
      </c>
      <c r="C13" s="22" t="s">
        <v>2</v>
      </c>
      <c r="D13" s="21" t="s">
        <v>19</v>
      </c>
    </row>
    <row r="14" spans="1:4" ht="28.5">
      <c r="A14" s="23">
        <v>1</v>
      </c>
      <c r="B14" s="24" t="s">
        <v>32</v>
      </c>
      <c r="C14" s="23" t="s">
        <v>21</v>
      </c>
      <c r="D14" s="24"/>
    </row>
    <row r="15" spans="1:4" ht="18">
      <c r="A15" s="39" t="s">
        <v>33</v>
      </c>
      <c r="B15" s="39"/>
      <c r="C15" s="39"/>
      <c r="D15" s="39"/>
    </row>
    <row r="16" spans="1:4" ht="15.75">
      <c r="A16" s="20" t="s">
        <v>1</v>
      </c>
      <c r="B16" s="21" t="s">
        <v>18</v>
      </c>
      <c r="C16" s="22" t="s">
        <v>2</v>
      </c>
      <c r="D16" s="22" t="s">
        <v>19</v>
      </c>
    </row>
    <row r="17" spans="1:4" ht="14.25">
      <c r="A17" s="23">
        <v>1</v>
      </c>
      <c r="B17" s="24" t="s">
        <v>34</v>
      </c>
      <c r="C17" s="23" t="s">
        <v>21</v>
      </c>
      <c r="D17" s="24"/>
    </row>
    <row r="18" spans="1:4" ht="18">
      <c r="A18" s="39" t="s">
        <v>35</v>
      </c>
      <c r="B18" s="39"/>
      <c r="C18" s="39"/>
      <c r="D18" s="39"/>
    </row>
    <row r="19" spans="1:4" ht="15.75">
      <c r="A19" s="20" t="s">
        <v>36</v>
      </c>
      <c r="B19" s="21" t="s">
        <v>18</v>
      </c>
      <c r="C19" s="22" t="s">
        <v>2</v>
      </c>
      <c r="D19" s="22" t="s">
        <v>19</v>
      </c>
    </row>
    <row r="20" spans="1:4" ht="59.25" customHeight="1">
      <c r="A20" s="27">
        <v>1</v>
      </c>
      <c r="B20" s="28" t="s">
        <v>37</v>
      </c>
      <c r="C20" s="27" t="s">
        <v>25</v>
      </c>
      <c r="D20" s="29"/>
    </row>
    <row r="21" spans="1:4" ht="38.25" customHeight="1">
      <c r="A21" s="23">
        <v>2</v>
      </c>
      <c r="B21" s="26" t="s">
        <v>38</v>
      </c>
      <c r="C21" s="23" t="s">
        <v>25</v>
      </c>
      <c r="D21" s="25"/>
    </row>
  </sheetData>
  <sheetProtection selectLockedCells="1" selectUnlockedCells="1"/>
  <mergeCells count="6">
    <mergeCell ref="A1:D1"/>
    <mergeCell ref="A4:D4"/>
    <mergeCell ref="A9:D9"/>
    <mergeCell ref="A12:D12"/>
    <mergeCell ref="A15:D15"/>
    <mergeCell ref="A18:D18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="80" zoomScaleNormal="80" zoomScalePageLayoutView="0" workbookViewId="0" topLeftCell="A13">
      <selection activeCell="A41" activeCellId="1" sqref="A5:IV32 A41"/>
    </sheetView>
  </sheetViews>
  <sheetFormatPr defaultColWidth="11.57421875" defaultRowHeight="12.75"/>
  <cols>
    <col min="1" max="1" width="8.7109375" style="0" customWidth="1"/>
    <col min="2" max="2" width="39.28125" style="19" customWidth="1"/>
    <col min="3" max="3" width="23.57421875" style="0" customWidth="1"/>
    <col min="4" max="4" width="34.7109375" style="19" customWidth="1"/>
  </cols>
  <sheetData>
    <row r="1" spans="1:4" ht="12.75" customHeight="1">
      <c r="A1" s="30"/>
      <c r="B1" s="42" t="s">
        <v>39</v>
      </c>
      <c r="C1" s="42"/>
      <c r="D1" s="42"/>
    </row>
    <row r="2" spans="1:4" ht="15.75">
      <c r="A2" s="20" t="s">
        <v>1</v>
      </c>
      <c r="B2" s="21" t="s">
        <v>18</v>
      </c>
      <c r="C2" s="22" t="s">
        <v>2</v>
      </c>
      <c r="D2" s="21" t="s">
        <v>19</v>
      </c>
    </row>
    <row r="3" spans="1:4" ht="14.25">
      <c r="A3" s="23">
        <v>1</v>
      </c>
      <c r="B3" s="24"/>
      <c r="C3" s="23" t="s">
        <v>21</v>
      </c>
      <c r="D3" s="25"/>
    </row>
    <row r="4" spans="1:4" ht="28.5">
      <c r="A4" s="23">
        <v>2</v>
      </c>
      <c r="B4" s="24" t="s">
        <v>40</v>
      </c>
      <c r="C4" s="23" t="s">
        <v>21</v>
      </c>
      <c r="D4" s="25"/>
    </row>
    <row r="5" spans="1:4" ht="18">
      <c r="A5" s="43" t="s">
        <v>41</v>
      </c>
      <c r="B5" s="43"/>
      <c r="C5" s="43"/>
      <c r="D5" s="43"/>
    </row>
    <row r="6" spans="1:4" ht="15.75">
      <c r="A6" s="20" t="s">
        <v>1</v>
      </c>
      <c r="B6" s="21" t="s">
        <v>18</v>
      </c>
      <c r="C6" s="22" t="s">
        <v>2</v>
      </c>
      <c r="D6" s="21" t="s">
        <v>19</v>
      </c>
    </row>
    <row r="7" spans="1:4" ht="28.5">
      <c r="A7" s="23">
        <v>1</v>
      </c>
      <c r="B7" s="24" t="s">
        <v>40</v>
      </c>
      <c r="C7" s="23" t="s">
        <v>21</v>
      </c>
      <c r="D7" s="25"/>
    </row>
    <row r="8" spans="1:4" ht="18">
      <c r="A8" s="39" t="s">
        <v>42</v>
      </c>
      <c r="B8" s="39"/>
      <c r="C8" s="39"/>
      <c r="D8" s="39"/>
    </row>
    <row r="9" spans="1:4" ht="15.75">
      <c r="A9" s="20" t="s">
        <v>1</v>
      </c>
      <c r="B9" s="21" t="s">
        <v>18</v>
      </c>
      <c r="C9" s="22" t="s">
        <v>2</v>
      </c>
      <c r="D9" s="21" t="s">
        <v>19</v>
      </c>
    </row>
    <row r="10" spans="1:4" ht="28.5">
      <c r="A10" s="23">
        <v>1</v>
      </c>
      <c r="B10" s="24" t="s">
        <v>40</v>
      </c>
      <c r="C10" s="23" t="s">
        <v>21</v>
      </c>
      <c r="D10" s="25"/>
    </row>
    <row r="11" spans="1:4" ht="18">
      <c r="A11" s="39" t="s">
        <v>23</v>
      </c>
      <c r="B11" s="39"/>
      <c r="C11" s="39"/>
      <c r="D11" s="39"/>
    </row>
    <row r="12" spans="1:4" ht="15.75">
      <c r="A12" s="20" t="s">
        <v>1</v>
      </c>
      <c r="B12" s="21" t="s">
        <v>18</v>
      </c>
      <c r="C12" s="22" t="s">
        <v>2</v>
      </c>
      <c r="D12" s="21" t="s">
        <v>19</v>
      </c>
    </row>
    <row r="13" spans="1:4" ht="28.5">
      <c r="A13" s="23">
        <v>1</v>
      </c>
      <c r="B13" s="24" t="s">
        <v>40</v>
      </c>
      <c r="C13" s="23" t="s">
        <v>21</v>
      </c>
      <c r="D13" s="25"/>
    </row>
    <row r="14" spans="1:4" ht="15">
      <c r="A14" s="31"/>
      <c r="B14" s="32" t="s">
        <v>43</v>
      </c>
      <c r="C14" s="31"/>
      <c r="D14" s="32"/>
    </row>
    <row r="15" spans="1:4" ht="18">
      <c r="A15" s="40" t="s">
        <v>29</v>
      </c>
      <c r="B15" s="40"/>
      <c r="C15" s="40"/>
      <c r="D15" s="40"/>
    </row>
    <row r="16" spans="1:4" ht="15.75">
      <c r="A16" s="20" t="s">
        <v>1</v>
      </c>
      <c r="B16" s="21" t="s">
        <v>18</v>
      </c>
      <c r="C16" s="22" t="s">
        <v>2</v>
      </c>
      <c r="D16" s="21" t="s">
        <v>19</v>
      </c>
    </row>
    <row r="17" spans="1:4" ht="28.5">
      <c r="A17" s="23">
        <v>1</v>
      </c>
      <c r="B17" s="24" t="s">
        <v>40</v>
      </c>
      <c r="C17" s="23" t="s">
        <v>21</v>
      </c>
      <c r="D17" s="25"/>
    </row>
    <row r="18" spans="1:4" ht="14.25">
      <c r="A18" s="23">
        <v>2</v>
      </c>
      <c r="B18" s="24" t="s">
        <v>44</v>
      </c>
      <c r="C18" s="24" t="s">
        <v>21</v>
      </c>
      <c r="D18" s="24"/>
    </row>
    <row r="19" spans="1:4" ht="14.25">
      <c r="A19" s="23">
        <v>3</v>
      </c>
      <c r="B19" s="24" t="s">
        <v>45</v>
      </c>
      <c r="C19" s="24" t="s">
        <v>21</v>
      </c>
      <c r="D19" s="24" t="s">
        <v>46</v>
      </c>
    </row>
    <row r="20" spans="1:4" ht="18">
      <c r="A20" s="40" t="s">
        <v>47</v>
      </c>
      <c r="B20" s="40"/>
      <c r="C20" s="40"/>
      <c r="D20" s="40"/>
    </row>
    <row r="21" spans="1:4" ht="15.75">
      <c r="A21" s="20" t="s">
        <v>1</v>
      </c>
      <c r="B21" s="21" t="s">
        <v>18</v>
      </c>
      <c r="C21" s="22" t="s">
        <v>2</v>
      </c>
      <c r="D21" s="21" t="s">
        <v>19</v>
      </c>
    </row>
    <row r="22" spans="1:4" ht="28.5">
      <c r="A22" s="23">
        <v>1</v>
      </c>
      <c r="B22" s="24" t="s">
        <v>40</v>
      </c>
      <c r="C22" s="23" t="s">
        <v>21</v>
      </c>
      <c r="D22" s="25"/>
    </row>
    <row r="23" spans="1:4" ht="18">
      <c r="A23" s="40" t="s">
        <v>48</v>
      </c>
      <c r="B23" s="40"/>
      <c r="C23" s="40"/>
      <c r="D23" s="40"/>
    </row>
    <row r="24" spans="1:4" ht="15.75">
      <c r="A24" s="20" t="s">
        <v>1</v>
      </c>
      <c r="B24" s="21" t="s">
        <v>18</v>
      </c>
      <c r="C24" s="22" t="s">
        <v>2</v>
      </c>
      <c r="D24" s="21" t="s">
        <v>19</v>
      </c>
    </row>
    <row r="25" spans="1:4" ht="28.5">
      <c r="A25" s="23">
        <v>1</v>
      </c>
      <c r="B25" s="24" t="s">
        <v>40</v>
      </c>
      <c r="C25" s="23" t="s">
        <v>21</v>
      </c>
      <c r="D25" s="25"/>
    </row>
    <row r="26" spans="1:4" ht="18">
      <c r="A26" s="41" t="s">
        <v>31</v>
      </c>
      <c r="B26" s="41"/>
      <c r="C26" s="41"/>
      <c r="D26" s="41"/>
    </row>
    <row r="27" spans="1:4" ht="15.75">
      <c r="A27" s="20" t="s">
        <v>1</v>
      </c>
      <c r="B27" s="21" t="s">
        <v>18</v>
      </c>
      <c r="C27" s="22" t="s">
        <v>2</v>
      </c>
      <c r="D27" s="21" t="s">
        <v>19</v>
      </c>
    </row>
    <row r="28" spans="1:4" ht="28.5">
      <c r="A28" s="23">
        <v>1</v>
      </c>
      <c r="B28" s="24" t="s">
        <v>40</v>
      </c>
      <c r="C28" s="23" t="s">
        <v>21</v>
      </c>
      <c r="D28" s="25"/>
    </row>
    <row r="29" spans="1:4" ht="18">
      <c r="A29" s="41" t="s">
        <v>49</v>
      </c>
      <c r="B29" s="41"/>
      <c r="C29" s="41"/>
      <c r="D29" s="41"/>
    </row>
    <row r="30" spans="1:4" ht="15.75">
      <c r="A30" s="20" t="s">
        <v>1</v>
      </c>
      <c r="B30" s="21" t="s">
        <v>18</v>
      </c>
      <c r="C30" s="22" t="s">
        <v>2</v>
      </c>
      <c r="D30" s="21" t="s">
        <v>19</v>
      </c>
    </row>
    <row r="31" spans="1:4" ht="28.5">
      <c r="A31" s="23">
        <v>1</v>
      </c>
      <c r="B31" s="24" t="s">
        <v>40</v>
      </c>
      <c r="C31" s="23" t="s">
        <v>21</v>
      </c>
      <c r="D31" s="25"/>
    </row>
    <row r="32" spans="1:4" ht="18">
      <c r="A32" s="41" t="s">
        <v>50</v>
      </c>
      <c r="B32" s="41"/>
      <c r="C32" s="41"/>
      <c r="D32" s="41"/>
    </row>
    <row r="33" spans="1:4" ht="15.75">
      <c r="A33" s="20" t="s">
        <v>1</v>
      </c>
      <c r="B33" s="21" t="s">
        <v>18</v>
      </c>
      <c r="C33" s="22" t="s">
        <v>2</v>
      </c>
      <c r="D33" s="21" t="s">
        <v>19</v>
      </c>
    </row>
    <row r="34" spans="1:4" ht="28.5">
      <c r="A34" s="23">
        <v>1</v>
      </c>
      <c r="B34" s="24" t="s">
        <v>40</v>
      </c>
      <c r="C34" s="23" t="s">
        <v>21</v>
      </c>
      <c r="D34" s="25"/>
    </row>
    <row r="35" spans="1:4" ht="18">
      <c r="A35" s="41" t="s">
        <v>33</v>
      </c>
      <c r="B35" s="41"/>
      <c r="C35" s="41"/>
      <c r="D35" s="41"/>
    </row>
    <row r="36" spans="1:4" ht="15.75">
      <c r="A36" s="20" t="s">
        <v>1</v>
      </c>
      <c r="B36" s="21" t="s">
        <v>18</v>
      </c>
      <c r="C36" s="22" t="s">
        <v>2</v>
      </c>
      <c r="D36" s="21" t="s">
        <v>19</v>
      </c>
    </row>
    <row r="37" spans="1:4" ht="28.5">
      <c r="A37" s="23">
        <v>1</v>
      </c>
      <c r="B37" s="24" t="s">
        <v>40</v>
      </c>
      <c r="C37" s="23" t="s">
        <v>21</v>
      </c>
      <c r="D37" s="25"/>
    </row>
    <row r="38" spans="1:4" ht="18">
      <c r="A38" s="41" t="s">
        <v>35</v>
      </c>
      <c r="B38" s="41"/>
      <c r="C38" s="41"/>
      <c r="D38" s="41"/>
    </row>
    <row r="39" spans="1:4" ht="15.75">
      <c r="A39" s="20" t="s">
        <v>1</v>
      </c>
      <c r="B39" s="21" t="s">
        <v>18</v>
      </c>
      <c r="C39" s="22" t="s">
        <v>2</v>
      </c>
      <c r="D39" s="21" t="s">
        <v>19</v>
      </c>
    </row>
    <row r="40" spans="1:4" ht="28.5">
      <c r="A40" s="23">
        <v>1</v>
      </c>
      <c r="B40" s="24" t="s">
        <v>40</v>
      </c>
      <c r="C40" s="23" t="s">
        <v>21</v>
      </c>
      <c r="D40" s="25"/>
    </row>
  </sheetData>
  <sheetProtection selectLockedCells="1" selectUnlockedCells="1"/>
  <mergeCells count="12">
    <mergeCell ref="A23:D23"/>
    <mergeCell ref="A26:D26"/>
    <mergeCell ref="A29:D29"/>
    <mergeCell ref="A32:D32"/>
    <mergeCell ref="A35:D35"/>
    <mergeCell ref="A38:D38"/>
    <mergeCell ref="B1:D1"/>
    <mergeCell ref="A5:D5"/>
    <mergeCell ref="A8:D8"/>
    <mergeCell ref="A11:D11"/>
    <mergeCell ref="A15:D15"/>
    <mergeCell ref="A20:D20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2019-11-07T05:23:58Z</dcterms:modified>
  <cp:category/>
  <cp:version/>
  <cp:contentType/>
  <cp:contentStatus/>
</cp:coreProperties>
</file>